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Прайс-лист" sheetId="1" r:id="rId1"/>
  </sheets>
  <definedNames>
    <definedName name="_xlnm.Print_Area" localSheetId="0">'Прайс-лист'!$A$1:$J$63</definedName>
  </definedNames>
  <calcPr fullCalcOnLoad="1"/>
</workbook>
</file>

<file path=xl/sharedStrings.xml><?xml version="1.0" encoding="utf-8"?>
<sst xmlns="http://schemas.openxmlformats.org/spreadsheetml/2006/main" count="97" uniqueCount="64">
  <si>
    <t>№ п/п</t>
  </si>
  <si>
    <t>Декоративная пленка</t>
  </si>
  <si>
    <t>Стеклопакеты изготавливаемые по шаблонам</t>
  </si>
  <si>
    <t>Параметр замены</t>
  </si>
  <si>
    <t>Фигуры (треугольники, трапеции)</t>
  </si>
  <si>
    <t>Сложная форма (многоугольники, круг, арка)</t>
  </si>
  <si>
    <t>Дата</t>
  </si>
  <si>
    <t>%</t>
  </si>
  <si>
    <t>35</t>
  </si>
  <si>
    <t>50</t>
  </si>
  <si>
    <t>20</t>
  </si>
  <si>
    <t>Размер стеклопакета  менее 0,5 м2</t>
  </si>
  <si>
    <t>Размер стеклопакета от 2,5  до 4  м2</t>
  </si>
  <si>
    <t>Размер стеклопакета от 4  до  5 м2</t>
  </si>
  <si>
    <t>Размер стеклопакета более  5  м2</t>
  </si>
  <si>
    <t>руб/м2</t>
  </si>
  <si>
    <t>Увеличение стоимости</t>
  </si>
  <si>
    <t>А. Цены на основные виды стеклопакетов из прозрачного стекла 4М1</t>
  </si>
  <si>
    <t>B. Увеличение стоимости основных видов стеклопакетов при изменении параметров</t>
  </si>
  <si>
    <t>С. Применение в стеклопакете энергосберегающего стекла, триплекса</t>
  </si>
  <si>
    <t>D. Увеличение цены стеклопакетов при изменении параметров</t>
  </si>
  <si>
    <t>при замене одного стекла 4 мм  на стекло 5 мм или 6 мм</t>
  </si>
  <si>
    <t>при замене одного стекла 4 мм на закаленное стекло 4 мм / 5 мм / 6 мм</t>
  </si>
  <si>
    <t>+5 % к стоимости</t>
  </si>
  <si>
    <t>E. Цены нарезки прозрачного стекла, тонированного стекла, триплекса</t>
  </si>
  <si>
    <t>Стекло прозрачное 4 мм / 5 мм / 6 мм</t>
  </si>
  <si>
    <t>Закаленное стекло 4 мм / 5 мм / 6 мм</t>
  </si>
  <si>
    <t>По классу защиты А1 (300 мкм) / А2 (400 мкм) / А3 (600 мкм)</t>
  </si>
  <si>
    <t>8 мм - белая и золотая</t>
  </si>
  <si>
    <t>Другие виды раскладок, Duplex (10, 12 и 14х20мм)</t>
  </si>
  <si>
    <t>В наличии алюминиевая дистанционная рамка шириной: 6, 8, 9, 10, 11, 12, 13, 14, 15, 16, 18, 20, 22 и 24 мм</t>
  </si>
  <si>
    <t>4М1-16-4М1               (24)</t>
  </si>
  <si>
    <t>4М1-10-4М1-10-4М1       (32)</t>
  </si>
  <si>
    <t>при увеличении ширины дистанционной рамки на каждые 2 мм</t>
  </si>
  <si>
    <t xml:space="preserve">G. Цены на установку пленочных покрытий на стеклопакеты и стекло </t>
  </si>
  <si>
    <t>стоимость нанесения энергосберегающего LowE покрытия на стекло (одна поверхность)*</t>
  </si>
  <si>
    <t>при замене одной алюминиевой дистанционной рамки на металлопластиковую RAL7035 шириной 10, 12, 14, 16, 20 и 24 мм **</t>
  </si>
  <si>
    <t>при применении в двухкамерном стеклопакете дистанционных рамок различной ширины (кроме стеклопакетов с декоративным переплетом)</t>
  </si>
  <si>
    <t>при замене одной алюминиевой дистанционной рамки на пластиковую БФК шириной 10, 12, 14, 16 мм</t>
  </si>
  <si>
    <t>Заполнение одной камеры газом (аргон)</t>
  </si>
  <si>
    <t>100</t>
  </si>
  <si>
    <t>при замене одного стекла 4 мм на тонированное в массе стекло Planibel Grey, Bronze 4 мм   /  белое матовое Matelux Clear 4 мм</t>
  </si>
  <si>
    <t>при замене одного стекла 4 мм на мультифункц. Stopray Neo 4 мм или 6 мм</t>
  </si>
  <si>
    <t>при замене одного стекла 4 мм на шумозащитный триплекс Stratophone 3.2.3</t>
  </si>
  <si>
    <t>при замене одного стекла 4 мм на триплекс Stratobel 3.1.3 или 4.1.4</t>
  </si>
  <si>
    <t>Триплекс прозрачный Stratobel 3.1.3 / 4.1.4 / Stratophone 3.2.3</t>
  </si>
  <si>
    <t>Однокамерные стеклопакеты ГОСТ Р 54175-2010</t>
  </si>
  <si>
    <t>Двухкамерные стеклопакеты ГОСТ Р 54175-2010</t>
  </si>
  <si>
    <t>Стоимость изготовления стеклоизделий, не рекомендованных ГОСТ 24866-99, ГОСТ Р 54175-2010 согласовывается с производителем дополнительно.</t>
  </si>
  <si>
    <t>при замене одного стекла 4 мм на мультифункц. ClimaGuard Solar 4 мм</t>
  </si>
  <si>
    <t>Взрывобезопасное  покрытие класса защиты К4, SB2 (200 мкм)</t>
  </si>
  <si>
    <t>Ударопрочное покрытие 112 мкм</t>
  </si>
  <si>
    <t>Тонирующее покрытие 56 мкм</t>
  </si>
  <si>
    <t>18 мм, 26 мм - белая, коричневая, золото, цветные</t>
  </si>
  <si>
    <t xml:space="preserve">F. Декоративная раскладка в стеклопакете </t>
  </si>
  <si>
    <t xml:space="preserve">Ограничения по стеклопакетным линиям: максимальный размер стеклопакетов прямоугольной формы 2 450 мм х 3 450 мм; максимальный размер стеклопакетов по чертежам 1 900 мм х 2 450 мм; минимальный размер одной стороны 190 мм. Максимальный размер стеклопакетов с закаленным стеклом 2 350 мм х 3 450 мм. </t>
  </si>
  <si>
    <t>с 01.01.2015</t>
  </si>
  <si>
    <t>при замене одного стекла 4 мм на Stopsol Phoenix Bronze 4 мм</t>
  </si>
  <si>
    <t>Стекло, тонированное в массе 4 мм Planibel Grey, Bronze / 4 мм матовое Matelux Clear / 4 мм Stopsol Phoenix Bronze</t>
  </si>
  <si>
    <t>40</t>
  </si>
  <si>
    <t>+760 / +870 / +1050</t>
  </si>
  <si>
    <t>СТЕКОЛЬНАЯ КОМПАНИЯ</t>
  </si>
  <si>
    <t>(495)741-12-73, (495)741-13-24, (495)675-16-24</t>
  </si>
  <si>
    <t>www.steklogroup.ru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</si>
</sst>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8"/>
      <name val="Arial"/>
      <family val="2"/>
    </font>
    <font>
      <b/>
      <u val="single"/>
      <sz val="22"/>
      <color indexed="56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1" fontId="4" fillId="33" borderId="0" xfId="0" applyNumberFormat="1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vertical="top" wrapText="1"/>
    </xf>
    <xf numFmtId="1" fontId="4" fillId="33" borderId="16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right" vertical="center" wrapText="1"/>
    </xf>
    <xf numFmtId="1" fontId="4" fillId="33" borderId="17" xfId="0" applyNumberFormat="1" applyFont="1" applyFill="1" applyBorder="1" applyAlignment="1">
      <alignment vertical="center" wrapText="1"/>
    </xf>
    <xf numFmtId="0" fontId="5" fillId="34" borderId="18" xfId="0" applyFont="1" applyFill="1" applyBorder="1" applyAlignment="1">
      <alignment horizontal="center" vertical="top" wrapText="1"/>
    </xf>
    <xf numFmtId="1" fontId="4" fillId="33" borderId="19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justify" wrapText="1"/>
    </xf>
    <xf numFmtId="0" fontId="3" fillId="35" borderId="25" xfId="0" applyFont="1" applyFill="1" applyBorder="1" applyAlignment="1">
      <alignment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vertical="center" wrapText="1"/>
    </xf>
    <xf numFmtId="1" fontId="4" fillId="0" borderId="27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4" fillId="0" borderId="28" xfId="0" applyNumberFormat="1" applyFont="1" applyFill="1" applyBorder="1" applyAlignment="1">
      <alignment vertical="top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top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33" borderId="0" xfId="0" applyFont="1" applyFill="1" applyAlignment="1">
      <alignment/>
    </xf>
    <xf numFmtId="49" fontId="4" fillId="0" borderId="35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7" fillId="33" borderId="0" xfId="0" applyFont="1" applyFill="1" applyAlignment="1">
      <alignment horizontal="center"/>
    </xf>
    <xf numFmtId="0" fontId="4" fillId="33" borderId="36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4" borderId="41" xfId="0" applyFont="1" applyFill="1" applyBorder="1" applyAlignment="1">
      <alignment horizontal="center" vertical="top" wrapText="1"/>
    </xf>
    <xf numFmtId="0" fontId="5" fillId="34" borderId="42" xfId="0" applyFont="1" applyFill="1" applyBorder="1" applyAlignment="1">
      <alignment horizontal="center" vertical="top" wrapText="1"/>
    </xf>
    <xf numFmtId="0" fontId="5" fillId="34" borderId="43" xfId="0" applyFont="1" applyFill="1" applyBorder="1" applyAlignment="1">
      <alignment horizontal="center" vertical="top" wrapText="1"/>
    </xf>
    <xf numFmtId="0" fontId="3" fillId="33" borderId="44" xfId="0" applyFont="1" applyFill="1" applyBorder="1" applyAlignment="1">
      <alignment horizontal="center"/>
    </xf>
    <xf numFmtId="1" fontId="4" fillId="33" borderId="41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" fontId="4" fillId="33" borderId="45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46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14" fontId="2" fillId="33" borderId="4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11" fillId="33" borderId="0" xfId="42" applyFont="1" applyFill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3" fillId="35" borderId="42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 vertical="top" wrapText="1"/>
    </xf>
    <xf numFmtId="0" fontId="5" fillId="34" borderId="32" xfId="0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48" xfId="0" applyFont="1" applyFill="1" applyBorder="1" applyAlignment="1">
      <alignment horizontal="left" vertical="top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klogroup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59"/>
  <sheetViews>
    <sheetView tabSelected="1" zoomScaleSheetLayoutView="75" zoomScalePageLayoutView="0" workbookViewId="0" topLeftCell="A1">
      <selection activeCell="A6" sqref="A6:H6"/>
    </sheetView>
  </sheetViews>
  <sheetFormatPr defaultColWidth="9.140625" defaultRowHeight="12.75"/>
  <cols>
    <col min="1" max="1" width="5.421875" style="1" customWidth="1"/>
    <col min="2" max="2" width="8.421875" style="1" customWidth="1"/>
    <col min="3" max="3" width="9.00390625" style="1" customWidth="1"/>
    <col min="4" max="4" width="9.28125" style="1" customWidth="1"/>
    <col min="5" max="5" width="8.7109375" style="1" customWidth="1"/>
    <col min="6" max="6" width="12.421875" style="1" customWidth="1"/>
    <col min="7" max="7" width="9.8515625" style="1" customWidth="1"/>
    <col min="8" max="8" width="8.57421875" style="1" customWidth="1"/>
    <col min="9" max="9" width="9.57421875" style="1" customWidth="1"/>
    <col min="10" max="10" width="7.8515625" style="1" customWidth="1"/>
    <col min="11" max="11" width="0.5625" style="1" hidden="1" customWidth="1"/>
    <col min="12" max="13" width="9.140625" style="1" hidden="1" customWidth="1"/>
    <col min="14" max="46" width="9.140625" style="1" customWidth="1"/>
  </cols>
  <sheetData>
    <row r="1" spans="3:10" ht="35.25" customHeight="1">
      <c r="C1" s="79" t="s">
        <v>61</v>
      </c>
      <c r="D1" s="79"/>
      <c r="E1" s="79"/>
      <c r="F1" s="79"/>
      <c r="G1" s="79"/>
      <c r="H1" s="79"/>
      <c r="I1" s="79"/>
      <c r="J1" s="79"/>
    </row>
    <row r="2" spans="3:10" ht="11.25" customHeight="1">
      <c r="C2" s="80" t="s">
        <v>62</v>
      </c>
      <c r="D2" s="80"/>
      <c r="E2" s="80"/>
      <c r="F2" s="80"/>
      <c r="G2" s="80"/>
      <c r="H2" s="80"/>
      <c r="I2" s="80"/>
      <c r="J2" s="80"/>
    </row>
    <row r="3" spans="2:10" ht="10.5" customHeight="1">
      <c r="B3" s="53"/>
      <c r="C3" s="2"/>
      <c r="D3" s="2"/>
      <c r="E3" s="66"/>
      <c r="F3" s="96" t="s">
        <v>63</v>
      </c>
      <c r="G3" s="97"/>
      <c r="H3" s="67"/>
      <c r="I3" s="68"/>
      <c r="J3" s="68"/>
    </row>
    <row r="4" spans="2:6" ht="10.5" customHeight="1">
      <c r="B4" s="2"/>
      <c r="C4" s="2"/>
      <c r="D4" s="2"/>
      <c r="E4" s="2"/>
      <c r="F4" s="2"/>
    </row>
    <row r="5" spans="1:10" ht="12.75" customHeight="1">
      <c r="A5" s="5" t="s">
        <v>6</v>
      </c>
      <c r="B5" s="94" t="s">
        <v>56</v>
      </c>
      <c r="C5" s="94"/>
      <c r="G5" s="8"/>
      <c r="H5" s="84"/>
      <c r="I5" s="84"/>
      <c r="J5" s="84"/>
    </row>
    <row r="6" spans="1:10" ht="12" customHeight="1" thickBot="1">
      <c r="A6" s="95" t="s">
        <v>17</v>
      </c>
      <c r="B6" s="95"/>
      <c r="C6" s="95"/>
      <c r="D6" s="95"/>
      <c r="E6" s="95"/>
      <c r="F6" s="95"/>
      <c r="G6" s="95"/>
      <c r="H6" s="95"/>
      <c r="I6" s="51"/>
      <c r="J6" s="52"/>
    </row>
    <row r="7" spans="1:10" ht="11.25" customHeight="1">
      <c r="A7" s="81" t="s">
        <v>46</v>
      </c>
      <c r="B7" s="82"/>
      <c r="C7" s="82"/>
      <c r="D7" s="82"/>
      <c r="E7" s="83"/>
      <c r="F7" s="82" t="s">
        <v>47</v>
      </c>
      <c r="G7" s="82"/>
      <c r="H7" s="82"/>
      <c r="I7" s="82"/>
      <c r="J7" s="83"/>
    </row>
    <row r="8" spans="1:10" ht="13.5" customHeight="1" thickBot="1">
      <c r="A8" s="128" t="s">
        <v>31</v>
      </c>
      <c r="B8" s="129"/>
      <c r="C8" s="129"/>
      <c r="D8" s="38">
        <f>1200</f>
        <v>1200</v>
      </c>
      <c r="E8" s="16" t="s">
        <v>15</v>
      </c>
      <c r="F8" s="130" t="s">
        <v>32</v>
      </c>
      <c r="G8" s="129"/>
      <c r="H8" s="129"/>
      <c r="I8" s="38">
        <f>1800*(1-I6/100)</f>
        <v>1800</v>
      </c>
      <c r="J8" s="16" t="s">
        <v>15</v>
      </c>
    </row>
    <row r="9" spans="1:10" ht="13.5" customHeight="1" thickBot="1">
      <c r="A9" s="98" t="s">
        <v>18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3.5" customHeight="1">
      <c r="A10" s="109" t="s">
        <v>3</v>
      </c>
      <c r="B10" s="100"/>
      <c r="C10" s="100"/>
      <c r="D10" s="100"/>
      <c r="E10" s="100"/>
      <c r="F10" s="100"/>
      <c r="G10" s="100"/>
      <c r="H10" s="101"/>
      <c r="I10" s="102" t="s">
        <v>16</v>
      </c>
      <c r="J10" s="101"/>
    </row>
    <row r="11" spans="1:10" ht="12" customHeight="1">
      <c r="A11" s="103" t="s">
        <v>33</v>
      </c>
      <c r="B11" s="104"/>
      <c r="C11" s="104"/>
      <c r="D11" s="104"/>
      <c r="E11" s="104"/>
      <c r="F11" s="104"/>
      <c r="G11" s="104"/>
      <c r="H11" s="105"/>
      <c r="I11" s="39">
        <f>40*(1-30/100)</f>
        <v>28</v>
      </c>
      <c r="J11" s="17" t="s">
        <v>15</v>
      </c>
    </row>
    <row r="12" spans="1:10" ht="24.75" customHeight="1" thickBot="1">
      <c r="A12" s="106" t="s">
        <v>37</v>
      </c>
      <c r="B12" s="74"/>
      <c r="C12" s="74"/>
      <c r="D12" s="74"/>
      <c r="E12" s="74"/>
      <c r="F12" s="74"/>
      <c r="G12" s="74"/>
      <c r="H12" s="75"/>
      <c r="I12" s="107" t="s">
        <v>23</v>
      </c>
      <c r="J12" s="108"/>
    </row>
    <row r="13" spans="1:10" ht="6" customHeight="1">
      <c r="A13" s="13"/>
      <c r="B13" s="13"/>
      <c r="C13" s="13"/>
      <c r="D13" s="13"/>
      <c r="E13" s="13"/>
      <c r="F13" s="13"/>
      <c r="G13" s="13"/>
      <c r="H13" s="13"/>
      <c r="I13" s="9"/>
      <c r="J13" s="9"/>
    </row>
    <row r="14" spans="1:10" ht="12" customHeight="1" thickBot="1">
      <c r="A14" s="35" t="s">
        <v>19</v>
      </c>
      <c r="B14" s="35"/>
      <c r="C14" s="35"/>
      <c r="D14" s="35"/>
      <c r="E14" s="35"/>
      <c r="F14" s="35"/>
      <c r="G14" s="35"/>
      <c r="H14" s="35"/>
      <c r="I14" s="51"/>
      <c r="J14" s="52"/>
    </row>
    <row r="15" spans="1:10" ht="12" customHeight="1">
      <c r="A15" s="109" t="s">
        <v>3</v>
      </c>
      <c r="B15" s="100"/>
      <c r="C15" s="100"/>
      <c r="D15" s="100"/>
      <c r="E15" s="100"/>
      <c r="F15" s="100"/>
      <c r="G15" s="100"/>
      <c r="H15" s="101"/>
      <c r="I15" s="102" t="s">
        <v>16</v>
      </c>
      <c r="J15" s="101"/>
    </row>
    <row r="16" spans="1:10" ht="12" customHeight="1" thickBot="1">
      <c r="A16" s="126" t="s">
        <v>35</v>
      </c>
      <c r="B16" s="115"/>
      <c r="C16" s="115"/>
      <c r="D16" s="115"/>
      <c r="E16" s="115"/>
      <c r="F16" s="115"/>
      <c r="G16" s="115"/>
      <c r="H16" s="116"/>
      <c r="I16" s="40">
        <f>250*(1-I14/100)</f>
        <v>250</v>
      </c>
      <c r="J16" s="19" t="s">
        <v>15</v>
      </c>
    </row>
    <row r="17" spans="1:10" ht="3.75" customHeight="1">
      <c r="A17" s="13"/>
      <c r="B17" s="13"/>
      <c r="C17" s="13"/>
      <c r="D17" s="13"/>
      <c r="E17" s="13"/>
      <c r="F17" s="13"/>
      <c r="G17" s="13"/>
      <c r="H17" s="13"/>
      <c r="I17" s="18"/>
      <c r="J17" s="14"/>
    </row>
    <row r="18" spans="1:14" ht="12" customHeight="1" thickBot="1">
      <c r="A18" s="95" t="s">
        <v>20</v>
      </c>
      <c r="B18" s="95"/>
      <c r="C18" s="95"/>
      <c r="D18" s="95"/>
      <c r="E18" s="95"/>
      <c r="F18" s="95"/>
      <c r="G18" s="95"/>
      <c r="H18" s="95"/>
      <c r="I18" s="51"/>
      <c r="J18" s="52"/>
      <c r="N18" s="63"/>
    </row>
    <row r="19" spans="1:10" ht="12.75" customHeight="1">
      <c r="A19" s="20" t="s">
        <v>0</v>
      </c>
      <c r="B19" s="100" t="s">
        <v>3</v>
      </c>
      <c r="C19" s="100"/>
      <c r="D19" s="100"/>
      <c r="E19" s="100"/>
      <c r="F19" s="100"/>
      <c r="G19" s="101"/>
      <c r="H19" s="82" t="s">
        <v>16</v>
      </c>
      <c r="I19" s="82"/>
      <c r="J19" s="99"/>
    </row>
    <row r="20" spans="1:15" ht="12.75" customHeight="1">
      <c r="A20" s="3">
        <v>1</v>
      </c>
      <c r="B20" s="113" t="s">
        <v>21</v>
      </c>
      <c r="C20" s="114"/>
      <c r="D20" s="114"/>
      <c r="E20" s="114"/>
      <c r="F20" s="114"/>
      <c r="G20" s="123"/>
      <c r="H20" s="42">
        <f>380*(1-I18/100)</f>
        <v>380</v>
      </c>
      <c r="I20" s="41">
        <f>500*(1-I18/100)</f>
        <v>500</v>
      </c>
      <c r="J20" s="11" t="s">
        <v>15</v>
      </c>
      <c r="N20" s="69"/>
      <c r="O20" s="69"/>
    </row>
    <row r="21" spans="1:10" ht="12.75" customHeight="1">
      <c r="A21" s="3">
        <v>2</v>
      </c>
      <c r="B21" s="113" t="s">
        <v>44</v>
      </c>
      <c r="C21" s="114"/>
      <c r="D21" s="114"/>
      <c r="E21" s="114"/>
      <c r="F21" s="114"/>
      <c r="G21" s="123"/>
      <c r="H21" s="41">
        <f>1560*(1-I18/100)</f>
        <v>1560</v>
      </c>
      <c r="I21" s="41">
        <f>1920*(1-I18/100)</f>
        <v>1920</v>
      </c>
      <c r="J21" s="22" t="s">
        <v>15</v>
      </c>
    </row>
    <row r="22" spans="1:10" ht="12.75" customHeight="1">
      <c r="A22" s="3">
        <v>3</v>
      </c>
      <c r="B22" s="113" t="s">
        <v>43</v>
      </c>
      <c r="C22" s="114"/>
      <c r="D22" s="114"/>
      <c r="E22" s="114"/>
      <c r="F22" s="114"/>
      <c r="G22" s="123"/>
      <c r="H22" s="50"/>
      <c r="I22" s="41">
        <f>2830*(1-I18/100)</f>
        <v>2830</v>
      </c>
      <c r="J22" s="22" t="s">
        <v>15</v>
      </c>
    </row>
    <row r="23" spans="1:10" ht="12.75" customHeight="1">
      <c r="A23" s="3">
        <v>4</v>
      </c>
      <c r="B23" s="113" t="s">
        <v>22</v>
      </c>
      <c r="C23" s="114"/>
      <c r="D23" s="114"/>
      <c r="E23" s="114"/>
      <c r="F23" s="114"/>
      <c r="G23" s="123"/>
      <c r="H23" s="131" t="s">
        <v>60</v>
      </c>
      <c r="I23" s="131"/>
      <c r="J23" s="22" t="s">
        <v>15</v>
      </c>
    </row>
    <row r="24" spans="1:14" ht="24.75" customHeight="1">
      <c r="A24" s="3">
        <v>5</v>
      </c>
      <c r="B24" s="113" t="s">
        <v>41</v>
      </c>
      <c r="C24" s="114"/>
      <c r="D24" s="114"/>
      <c r="E24" s="114"/>
      <c r="F24" s="114"/>
      <c r="G24" s="123"/>
      <c r="H24" s="42">
        <f>840*(1-I18/100)</f>
        <v>840</v>
      </c>
      <c r="I24" s="42">
        <f>840*(1-I18/100)</f>
        <v>840</v>
      </c>
      <c r="J24" s="22" t="s">
        <v>15</v>
      </c>
      <c r="N24" s="65"/>
    </row>
    <row r="25" spans="1:10" ht="13.5" customHeight="1">
      <c r="A25" s="3">
        <v>6</v>
      </c>
      <c r="B25" s="113" t="s">
        <v>42</v>
      </c>
      <c r="C25" s="114"/>
      <c r="D25" s="114"/>
      <c r="E25" s="114"/>
      <c r="F25" s="114"/>
      <c r="G25" s="123"/>
      <c r="H25" s="41">
        <f>700*(1-I18/100)</f>
        <v>700</v>
      </c>
      <c r="I25" s="59">
        <f>1050*(1-I18/100)</f>
        <v>1050</v>
      </c>
      <c r="J25" s="57" t="s">
        <v>15</v>
      </c>
    </row>
    <row r="26" spans="1:10" ht="13.5" customHeight="1">
      <c r="A26" s="3">
        <v>7</v>
      </c>
      <c r="B26" s="113" t="s">
        <v>49</v>
      </c>
      <c r="C26" s="114"/>
      <c r="D26" s="114"/>
      <c r="E26" s="114"/>
      <c r="F26" s="114"/>
      <c r="G26" s="123"/>
      <c r="H26" s="62"/>
      <c r="I26" s="42">
        <f>700*(1-I18/100)</f>
        <v>700</v>
      </c>
      <c r="J26" s="57" t="s">
        <v>15</v>
      </c>
    </row>
    <row r="27" spans="1:10" ht="12" customHeight="1">
      <c r="A27" s="3">
        <v>8</v>
      </c>
      <c r="B27" s="113" t="s">
        <v>57</v>
      </c>
      <c r="C27" s="114"/>
      <c r="D27" s="114"/>
      <c r="E27" s="114"/>
      <c r="F27" s="114"/>
      <c r="G27" s="123"/>
      <c r="H27" s="58"/>
      <c r="I27" s="42">
        <f>1340*(1-I18/100)</f>
        <v>1340</v>
      </c>
      <c r="J27" s="12" t="s">
        <v>15</v>
      </c>
    </row>
    <row r="28" spans="1:10" ht="24.75" customHeight="1">
      <c r="A28" s="3">
        <v>9</v>
      </c>
      <c r="B28" s="70" t="s">
        <v>38</v>
      </c>
      <c r="C28" s="71"/>
      <c r="D28" s="71"/>
      <c r="E28" s="71"/>
      <c r="F28" s="71"/>
      <c r="G28" s="72"/>
      <c r="H28" s="54"/>
      <c r="I28" s="43">
        <f>150*(1-I18/100)</f>
        <v>150</v>
      </c>
      <c r="J28" s="22" t="s">
        <v>15</v>
      </c>
    </row>
    <row r="29" spans="1:10" ht="25.5" customHeight="1">
      <c r="A29" s="3">
        <v>10</v>
      </c>
      <c r="B29" s="70" t="s">
        <v>36</v>
      </c>
      <c r="C29" s="71"/>
      <c r="D29" s="71"/>
      <c r="E29" s="71"/>
      <c r="F29" s="71"/>
      <c r="G29" s="72"/>
      <c r="H29" s="54"/>
      <c r="I29" s="43">
        <f>300*(1-I18/100)</f>
        <v>300</v>
      </c>
      <c r="J29" s="22" t="s">
        <v>15</v>
      </c>
    </row>
    <row r="30" spans="1:10" ht="13.5" customHeight="1">
      <c r="A30" s="3">
        <v>11</v>
      </c>
      <c r="B30" s="70" t="s">
        <v>11</v>
      </c>
      <c r="C30" s="71"/>
      <c r="D30" s="71"/>
      <c r="E30" s="71"/>
      <c r="F30" s="71"/>
      <c r="G30" s="72"/>
      <c r="H30" s="55"/>
      <c r="I30" s="21" t="s">
        <v>10</v>
      </c>
      <c r="J30" s="12" t="s">
        <v>7</v>
      </c>
    </row>
    <row r="31" spans="1:10" ht="12.75" customHeight="1">
      <c r="A31" s="3">
        <v>12</v>
      </c>
      <c r="B31" s="70" t="s">
        <v>12</v>
      </c>
      <c r="C31" s="71"/>
      <c r="D31" s="71"/>
      <c r="E31" s="71"/>
      <c r="F31" s="71"/>
      <c r="G31" s="72"/>
      <c r="H31" s="55"/>
      <c r="I31" s="21" t="s">
        <v>8</v>
      </c>
      <c r="J31" s="12" t="s">
        <v>7</v>
      </c>
    </row>
    <row r="32" spans="1:10" ht="11.25" customHeight="1">
      <c r="A32" s="3">
        <v>13</v>
      </c>
      <c r="B32" s="70" t="s">
        <v>13</v>
      </c>
      <c r="C32" s="71"/>
      <c r="D32" s="71"/>
      <c r="E32" s="71"/>
      <c r="F32" s="71"/>
      <c r="G32" s="72"/>
      <c r="H32" s="55"/>
      <c r="I32" s="21" t="s">
        <v>9</v>
      </c>
      <c r="J32" s="12" t="s">
        <v>7</v>
      </c>
    </row>
    <row r="33" spans="1:10" ht="12" customHeight="1">
      <c r="A33" s="3">
        <v>14</v>
      </c>
      <c r="B33" s="70" t="s">
        <v>14</v>
      </c>
      <c r="C33" s="71"/>
      <c r="D33" s="71"/>
      <c r="E33" s="71"/>
      <c r="F33" s="71"/>
      <c r="G33" s="72"/>
      <c r="H33" s="37"/>
      <c r="I33" s="36" t="s">
        <v>40</v>
      </c>
      <c r="J33" s="22" t="s">
        <v>7</v>
      </c>
    </row>
    <row r="34" spans="1:10" ht="11.25" customHeight="1">
      <c r="A34" s="3">
        <v>15</v>
      </c>
      <c r="B34" s="70" t="s">
        <v>4</v>
      </c>
      <c r="C34" s="71"/>
      <c r="D34" s="71"/>
      <c r="E34" s="71"/>
      <c r="F34" s="71"/>
      <c r="G34" s="72"/>
      <c r="H34" s="55"/>
      <c r="I34" s="27">
        <v>50</v>
      </c>
      <c r="J34" s="25" t="s">
        <v>7</v>
      </c>
    </row>
    <row r="35" spans="1:10" ht="12.75" customHeight="1">
      <c r="A35" s="3">
        <v>16</v>
      </c>
      <c r="B35" s="70" t="s">
        <v>5</v>
      </c>
      <c r="C35" s="71"/>
      <c r="D35" s="71"/>
      <c r="E35" s="71"/>
      <c r="F35" s="71"/>
      <c r="G35" s="72"/>
      <c r="H35" s="55"/>
      <c r="I35" s="21">
        <v>70</v>
      </c>
      <c r="J35" s="25" t="s">
        <v>7</v>
      </c>
    </row>
    <row r="36" spans="1:10" ht="12" customHeight="1">
      <c r="A36" s="3">
        <v>17</v>
      </c>
      <c r="B36" s="70" t="s">
        <v>2</v>
      </c>
      <c r="C36" s="71"/>
      <c r="D36" s="71"/>
      <c r="E36" s="71"/>
      <c r="F36" s="71"/>
      <c r="G36" s="72"/>
      <c r="H36" s="55"/>
      <c r="I36" s="21">
        <v>100</v>
      </c>
      <c r="J36" s="25" t="s">
        <v>7</v>
      </c>
    </row>
    <row r="37" spans="1:10" ht="12.75" customHeight="1" thickBot="1">
      <c r="A37" s="3">
        <v>18</v>
      </c>
      <c r="B37" s="73" t="s">
        <v>39</v>
      </c>
      <c r="C37" s="74"/>
      <c r="D37" s="74"/>
      <c r="E37" s="74"/>
      <c r="F37" s="74"/>
      <c r="G37" s="75"/>
      <c r="H37" s="56"/>
      <c r="I37" s="28" t="s">
        <v>59</v>
      </c>
      <c r="J37" s="26" t="s">
        <v>15</v>
      </c>
    </row>
    <row r="38" spans="1:10" ht="3.75" customHeight="1">
      <c r="A38" s="6"/>
      <c r="B38" s="13"/>
      <c r="C38" s="13"/>
      <c r="D38" s="13"/>
      <c r="E38" s="7"/>
      <c r="F38" s="7"/>
      <c r="G38" s="7"/>
      <c r="H38" s="7"/>
      <c r="I38" s="23"/>
      <c r="J38" s="24"/>
    </row>
    <row r="39" spans="1:14" ht="12" customHeight="1" thickBot="1">
      <c r="A39" s="95" t="s">
        <v>24</v>
      </c>
      <c r="B39" s="95"/>
      <c r="C39" s="95"/>
      <c r="D39" s="95"/>
      <c r="E39" s="95"/>
      <c r="F39" s="95"/>
      <c r="G39" s="95"/>
      <c r="H39" s="95"/>
      <c r="I39" s="51"/>
      <c r="J39" s="52"/>
      <c r="N39" s="63"/>
    </row>
    <row r="40" spans="1:10" ht="12.75" customHeight="1">
      <c r="A40" s="30">
        <v>1</v>
      </c>
      <c r="B40" s="124" t="s">
        <v>25</v>
      </c>
      <c r="C40" s="125"/>
      <c r="D40" s="125"/>
      <c r="E40" s="125"/>
      <c r="F40" s="125"/>
      <c r="G40" s="60">
        <f>450*(1-I39/100)</f>
        <v>450</v>
      </c>
      <c r="H40" s="44">
        <f>610*(1-I39/100)</f>
        <v>610</v>
      </c>
      <c r="I40" s="45">
        <f>750*(1-I39/100)</f>
        <v>750</v>
      </c>
      <c r="J40" s="31" t="s">
        <v>15</v>
      </c>
    </row>
    <row r="41" spans="1:10" ht="12.75" customHeight="1">
      <c r="A41" s="3">
        <v>2</v>
      </c>
      <c r="B41" s="113" t="s">
        <v>45</v>
      </c>
      <c r="C41" s="114"/>
      <c r="D41" s="114"/>
      <c r="E41" s="114"/>
      <c r="F41" s="114"/>
      <c r="G41" s="61">
        <f>1875*(1-I39/100)</f>
        <v>1875</v>
      </c>
      <c r="H41" s="41">
        <f>2300*(1-I39/100)</f>
        <v>2300</v>
      </c>
      <c r="I41" s="41">
        <f>3390*(1-I39/100)</f>
        <v>3390</v>
      </c>
      <c r="J41" s="22" t="s">
        <v>15</v>
      </c>
    </row>
    <row r="42" spans="1:10" ht="12.75" customHeight="1">
      <c r="A42" s="3">
        <v>3</v>
      </c>
      <c r="B42" s="70" t="s">
        <v>26</v>
      </c>
      <c r="C42" s="71"/>
      <c r="D42" s="71"/>
      <c r="E42" s="71"/>
      <c r="F42" s="71"/>
      <c r="G42" s="61">
        <v>860</v>
      </c>
      <c r="H42" s="42">
        <v>970</v>
      </c>
      <c r="I42" s="41">
        <v>1150</v>
      </c>
      <c r="J42" s="22" t="s">
        <v>15</v>
      </c>
    </row>
    <row r="43" spans="1:10" ht="24.75" customHeight="1">
      <c r="A43" s="4">
        <v>4</v>
      </c>
      <c r="B43" s="70" t="s">
        <v>58</v>
      </c>
      <c r="C43" s="71"/>
      <c r="D43" s="71"/>
      <c r="E43" s="71"/>
      <c r="F43" s="71"/>
      <c r="G43" s="61">
        <f>1050*(1-I39/100)</f>
        <v>1050</v>
      </c>
      <c r="H43" s="41">
        <f>1050*(1-I39/100)</f>
        <v>1050</v>
      </c>
      <c r="I43" s="41">
        <f>1680*(1-I39/100)</f>
        <v>1680</v>
      </c>
      <c r="J43" s="22" t="s">
        <v>15</v>
      </c>
    </row>
    <row r="44" spans="1:10" ht="4.5" customHeight="1">
      <c r="A44" s="6"/>
      <c r="B44" s="13"/>
      <c r="C44" s="13"/>
      <c r="D44" s="13"/>
      <c r="E44" s="13"/>
      <c r="F44" s="13"/>
      <c r="G44" s="13"/>
      <c r="H44" s="9"/>
      <c r="I44" s="15"/>
      <c r="J44" s="15"/>
    </row>
    <row r="45" spans="1:14" ht="12" customHeight="1" thickBot="1">
      <c r="A45" s="95" t="s">
        <v>54</v>
      </c>
      <c r="B45" s="95"/>
      <c r="C45" s="95"/>
      <c r="D45" s="95"/>
      <c r="E45" s="95"/>
      <c r="F45" s="95"/>
      <c r="G45" s="95"/>
      <c r="H45" s="95"/>
      <c r="I45" s="51"/>
      <c r="J45" s="52"/>
      <c r="N45" s="64"/>
    </row>
    <row r="46" spans="1:10" ht="12.75" customHeight="1">
      <c r="A46" s="30">
        <v>1</v>
      </c>
      <c r="B46" s="110" t="s">
        <v>28</v>
      </c>
      <c r="C46" s="110"/>
      <c r="D46" s="110"/>
      <c r="E46" s="110"/>
      <c r="F46" s="111"/>
      <c r="G46" s="85"/>
      <c r="H46" s="86"/>
      <c r="I46" s="86"/>
      <c r="J46" s="87"/>
    </row>
    <row r="47" spans="1:10" ht="12.75" customHeight="1">
      <c r="A47" s="4">
        <v>2</v>
      </c>
      <c r="B47" s="104" t="s">
        <v>53</v>
      </c>
      <c r="C47" s="104"/>
      <c r="D47" s="104"/>
      <c r="E47" s="104"/>
      <c r="F47" s="105"/>
      <c r="G47" s="88"/>
      <c r="H47" s="89"/>
      <c r="I47" s="89"/>
      <c r="J47" s="90"/>
    </row>
    <row r="48" spans="1:10" ht="12.75" customHeight="1" thickBot="1">
      <c r="A48" s="32">
        <v>3</v>
      </c>
      <c r="B48" s="115" t="s">
        <v>29</v>
      </c>
      <c r="C48" s="115"/>
      <c r="D48" s="115"/>
      <c r="E48" s="115"/>
      <c r="F48" s="116"/>
      <c r="G48" s="91"/>
      <c r="H48" s="92"/>
      <c r="I48" s="92"/>
      <c r="J48" s="93"/>
    </row>
    <row r="49" spans="1:10" ht="4.5" customHeight="1">
      <c r="A49" s="6"/>
      <c r="B49" s="13"/>
      <c r="C49" s="13"/>
      <c r="D49" s="13"/>
      <c r="E49" s="13"/>
      <c r="F49" s="13"/>
      <c r="G49" s="15"/>
      <c r="H49" s="15"/>
      <c r="I49" s="15"/>
      <c r="J49" s="15"/>
    </row>
    <row r="50" spans="1:14" ht="12" customHeight="1" thickBot="1">
      <c r="A50" s="35" t="s">
        <v>34</v>
      </c>
      <c r="B50" s="35"/>
      <c r="C50" s="35"/>
      <c r="D50" s="35"/>
      <c r="E50" s="35"/>
      <c r="F50" s="35"/>
      <c r="G50" s="35"/>
      <c r="H50" s="35"/>
      <c r="I50" s="51"/>
      <c r="J50" s="52"/>
      <c r="N50" s="63"/>
    </row>
    <row r="51" spans="1:10" ht="12.75" customHeight="1">
      <c r="A51" s="30">
        <v>1</v>
      </c>
      <c r="B51" s="76" t="s">
        <v>27</v>
      </c>
      <c r="C51" s="77"/>
      <c r="D51" s="77"/>
      <c r="E51" s="77"/>
      <c r="F51" s="78"/>
      <c r="G51" s="46">
        <f>1300*(1-I50/100)</f>
        <v>1300</v>
      </c>
      <c r="H51" s="46">
        <f>1950*(1-I50/100)</f>
        <v>1950</v>
      </c>
      <c r="I51" s="47">
        <f>2450*(1-I50/100)</f>
        <v>2450</v>
      </c>
      <c r="J51" s="31" t="s">
        <v>15</v>
      </c>
    </row>
    <row r="52" spans="1:10" ht="12.75" customHeight="1">
      <c r="A52" s="3">
        <v>2</v>
      </c>
      <c r="B52" s="70" t="s">
        <v>50</v>
      </c>
      <c r="C52" s="71"/>
      <c r="D52" s="71"/>
      <c r="E52" s="71"/>
      <c r="F52" s="72"/>
      <c r="G52" s="48"/>
      <c r="H52" s="49"/>
      <c r="I52" s="43">
        <f>1180*(1-I50/100)</f>
        <v>1180</v>
      </c>
      <c r="J52" s="12" t="s">
        <v>15</v>
      </c>
    </row>
    <row r="53" spans="1:10" ht="12.75" customHeight="1">
      <c r="A53" s="3">
        <v>3</v>
      </c>
      <c r="B53" s="70" t="s">
        <v>51</v>
      </c>
      <c r="C53" s="71"/>
      <c r="D53" s="71"/>
      <c r="E53" s="71"/>
      <c r="F53" s="72"/>
      <c r="G53" s="50"/>
      <c r="H53" s="50"/>
      <c r="I53" s="42">
        <f>900*(1-I50/100)</f>
        <v>900</v>
      </c>
      <c r="J53" s="22" t="s">
        <v>15</v>
      </c>
    </row>
    <row r="54" spans="1:10" ht="12.75" customHeight="1">
      <c r="A54" s="3">
        <v>4</v>
      </c>
      <c r="B54" s="70" t="s">
        <v>52</v>
      </c>
      <c r="C54" s="71"/>
      <c r="D54" s="71"/>
      <c r="E54" s="71"/>
      <c r="F54" s="72"/>
      <c r="G54" s="117"/>
      <c r="H54" s="118"/>
      <c r="I54" s="119"/>
      <c r="J54" s="22" t="s">
        <v>15</v>
      </c>
    </row>
    <row r="55" spans="1:10" ht="12.75" customHeight="1" thickBot="1">
      <c r="A55" s="10">
        <v>5</v>
      </c>
      <c r="B55" s="73" t="s">
        <v>1</v>
      </c>
      <c r="C55" s="74"/>
      <c r="D55" s="74"/>
      <c r="E55" s="74"/>
      <c r="F55" s="75"/>
      <c r="G55" s="120"/>
      <c r="H55" s="121"/>
      <c r="I55" s="122"/>
      <c r="J55" s="29" t="s">
        <v>15</v>
      </c>
    </row>
    <row r="56" spans="1:10" ht="21" customHeight="1">
      <c r="A56" s="127" t="s">
        <v>30</v>
      </c>
      <c r="B56" s="127"/>
      <c r="C56" s="127"/>
      <c r="D56" s="127"/>
      <c r="E56" s="127"/>
      <c r="F56" s="127"/>
      <c r="G56" s="127"/>
      <c r="H56" s="127"/>
      <c r="I56" s="127"/>
      <c r="J56" s="127"/>
    </row>
    <row r="57" spans="1:10" ht="36" customHeight="1">
      <c r="A57" s="112" t="s">
        <v>55</v>
      </c>
      <c r="B57" s="112"/>
      <c r="C57" s="112"/>
      <c r="D57" s="112"/>
      <c r="E57" s="112"/>
      <c r="F57" s="112"/>
      <c r="G57" s="112"/>
      <c r="H57" s="112"/>
      <c r="I57" s="112"/>
      <c r="J57" s="112"/>
    </row>
    <row r="58" spans="1:10" ht="3" customHeight="1">
      <c r="A58" s="34"/>
      <c r="B58" s="34"/>
      <c r="C58" s="34"/>
      <c r="D58" s="34"/>
      <c r="E58" s="34"/>
      <c r="F58" s="34"/>
      <c r="G58" s="33"/>
      <c r="H58" s="33"/>
      <c r="I58" s="33"/>
      <c r="J58" s="33"/>
    </row>
    <row r="59" spans="1:10" ht="27.75" customHeight="1" hidden="1">
      <c r="A59" s="112" t="s">
        <v>48</v>
      </c>
      <c r="B59" s="112"/>
      <c r="C59" s="112"/>
      <c r="D59" s="112"/>
      <c r="E59" s="112"/>
      <c r="F59" s="112"/>
      <c r="G59" s="112"/>
      <c r="H59" s="112"/>
      <c r="I59" s="112"/>
      <c r="J59" s="112"/>
    </row>
    <row r="60" ht="12.75" customHeight="1"/>
  </sheetData>
  <sheetProtection/>
  <mergeCells count="62">
    <mergeCell ref="A56:J56"/>
    <mergeCell ref="A8:C8"/>
    <mergeCell ref="F8:H8"/>
    <mergeCell ref="A18:H18"/>
    <mergeCell ref="A15:H15"/>
    <mergeCell ref="H23:I23"/>
    <mergeCell ref="B30:G30"/>
    <mergeCell ref="B42:F42"/>
    <mergeCell ref="B22:G22"/>
    <mergeCell ref="A16:H16"/>
    <mergeCell ref="B29:G29"/>
    <mergeCell ref="B20:G20"/>
    <mergeCell ref="B21:G21"/>
    <mergeCell ref="B23:G23"/>
    <mergeCell ref="B31:G31"/>
    <mergeCell ref="B24:G24"/>
    <mergeCell ref="B27:G27"/>
    <mergeCell ref="B36:G36"/>
    <mergeCell ref="B37:G37"/>
    <mergeCell ref="B26:G26"/>
    <mergeCell ref="B25:G25"/>
    <mergeCell ref="B32:G32"/>
    <mergeCell ref="B33:G33"/>
    <mergeCell ref="G54:I54"/>
    <mergeCell ref="G55:I55"/>
    <mergeCell ref="A39:H39"/>
    <mergeCell ref="B35:G35"/>
    <mergeCell ref="B34:G34"/>
    <mergeCell ref="B28:G28"/>
    <mergeCell ref="B43:F43"/>
    <mergeCell ref="B40:F40"/>
    <mergeCell ref="B52:F52"/>
    <mergeCell ref="I12:J12"/>
    <mergeCell ref="A10:H10"/>
    <mergeCell ref="I15:J15"/>
    <mergeCell ref="B46:F46"/>
    <mergeCell ref="A59:J59"/>
    <mergeCell ref="A45:H45"/>
    <mergeCell ref="B41:F41"/>
    <mergeCell ref="B48:F48"/>
    <mergeCell ref="A57:J57"/>
    <mergeCell ref="B47:F47"/>
    <mergeCell ref="G46:J48"/>
    <mergeCell ref="B5:C5"/>
    <mergeCell ref="A6:H6"/>
    <mergeCell ref="F3:G3"/>
    <mergeCell ref="A9:J9"/>
    <mergeCell ref="H19:J19"/>
    <mergeCell ref="B19:G19"/>
    <mergeCell ref="I10:J10"/>
    <mergeCell ref="A11:H11"/>
    <mergeCell ref="A12:H12"/>
    <mergeCell ref="N20:O20"/>
    <mergeCell ref="B54:F54"/>
    <mergeCell ref="B55:F55"/>
    <mergeCell ref="B51:F51"/>
    <mergeCell ref="B53:F53"/>
    <mergeCell ref="C1:J1"/>
    <mergeCell ref="C2:J2"/>
    <mergeCell ref="A7:E7"/>
    <mergeCell ref="F7:J7"/>
    <mergeCell ref="H5:J5"/>
  </mergeCells>
  <hyperlinks>
    <hyperlink ref="F3" r:id="rId1" display="www.steklogroup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</cp:lastModifiedBy>
  <cp:lastPrinted>2014-12-29T08:32:02Z</cp:lastPrinted>
  <dcterms:created xsi:type="dcterms:W3CDTF">1996-10-08T23:32:33Z</dcterms:created>
  <dcterms:modified xsi:type="dcterms:W3CDTF">2015-01-26T00:54:35Z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